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2EB6BDB5-B55C-44B9-BC8E-5C9BCE75624F}" xr6:coauthVersionLast="36" xr6:coauthVersionMax="36" xr10:uidLastSave="{00000000-0000-0000-0000-000000000000}"/>
  <bookViews>
    <workbookView xWindow="0" yWindow="0" windowWidth="20490" windowHeight="7665" xr2:uid="{00000000-000D-0000-FFFF-FFFF00000000}"/>
  </bookViews>
  <sheets>
    <sheet name="Лист1" sheetId="1" r:id="rId1"/>
    <sheet name="Лист2" sheetId="2" r:id="rId2"/>
  </sheets>
  <definedNames>
    <definedName name="_xlnm._FilterDatabase" localSheetId="0" hidden="1">Лист1!$E$2:$E$32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29" i="1"/>
  <c r="E27" i="1"/>
  <c r="E26" i="1"/>
  <c r="E24" i="1"/>
  <c r="E23" i="1"/>
  <c r="E20" i="1"/>
  <c r="E19" i="1"/>
  <c r="E16" i="1"/>
  <c r="E17" i="1"/>
  <c r="E14" i="1"/>
  <c r="E13" i="1"/>
  <c r="E12" i="1"/>
  <c r="E9" i="1"/>
  <c r="E11" i="1"/>
  <c r="E8" i="1"/>
  <c r="E10" i="1"/>
  <c r="E7" i="1"/>
  <c r="E6" i="1"/>
  <c r="E32" i="1"/>
  <c r="E28" i="1"/>
  <c r="E30" i="1"/>
  <c r="E21" i="1"/>
</calcChain>
</file>

<file path=xl/sharedStrings.xml><?xml version="1.0" encoding="utf-8"?>
<sst xmlns="http://schemas.openxmlformats.org/spreadsheetml/2006/main" count="82" uniqueCount="65">
  <si>
    <t>№ п/п</t>
  </si>
  <si>
    <t>Класс</t>
  </si>
  <si>
    <t>Балл (из 100)</t>
  </si>
  <si>
    <t>ФИО</t>
  </si>
  <si>
    <t>Суходанов Никита Иванович</t>
  </si>
  <si>
    <t>МАОУ «ОЦ № 5 г. Челябинска»</t>
  </si>
  <si>
    <t>11</t>
  </si>
  <si>
    <t>МАОУ «Гимназия № 100 г. Челябинска»</t>
  </si>
  <si>
    <t>9</t>
  </si>
  <si>
    <t>Буркова Ангелина Алексеевна</t>
  </si>
  <si>
    <t>МАОУ «СОШ № 104 г. Челябинска»</t>
  </si>
  <si>
    <t>МАОУ «СОШ № 152 г. Челябинска»</t>
  </si>
  <si>
    <t>Масгутова Аиша Маратовна</t>
  </si>
  <si>
    <t>ЧИПС УрГУПС</t>
  </si>
  <si>
    <t>Мухлынина Анна Андреевна</t>
  </si>
  <si>
    <t>МБОУ «СОШ № 121 г. Челябинска»</t>
  </si>
  <si>
    <t>Черненок Ксения Владимировна</t>
  </si>
  <si>
    <t>МБОУ «СОШ № 92 г. Челябинска»</t>
  </si>
  <si>
    <t>Кодиралиева Зебохон Абдумубиновна</t>
  </si>
  <si>
    <t>Джабаров Акбар Ибодуллоевич</t>
  </si>
  <si>
    <t>МБОУ «СОШ № 54 г. Челябинска»</t>
  </si>
  <si>
    <t>Фахретдинова Анастасия Ринатовна</t>
  </si>
  <si>
    <t>МАОУ «Лицей № 102 г. Челябинска»</t>
  </si>
  <si>
    <t xml:space="preserve">Гаврилова Елизавета Вячеславовна </t>
  </si>
  <si>
    <t>10</t>
  </si>
  <si>
    <t>Исаева Камила Викторовна</t>
  </si>
  <si>
    <t>МАОУ «СОШ № 124 г. Челябинска»</t>
  </si>
  <si>
    <t>Саитмуратова Элиза Зауровна</t>
  </si>
  <si>
    <t>МАОУ «СОШ № 36 г. Челябинска»</t>
  </si>
  <si>
    <t>Тарасова Валерия Сергеевна</t>
  </si>
  <si>
    <t xml:space="preserve">Диянова Дарья </t>
  </si>
  <si>
    <t>МАОУ «СОШ № 15 г. Челябинска»</t>
  </si>
  <si>
    <t>Юхнина Екатерина Константиновна</t>
  </si>
  <si>
    <t>МБОУ «СОШ № 12 г. Челябинска»</t>
  </si>
  <si>
    <t>МАОУ «Лицей № 37 г. Челябинска»</t>
  </si>
  <si>
    <t>Григоренко Светлана Вячеславовна</t>
  </si>
  <si>
    <t>Родионова Таисия Владиславовна</t>
  </si>
  <si>
    <t>МАОУ «Лицей № 82 г. Челябинска»</t>
  </si>
  <si>
    <t>МАОУ «СОШ № 108 г. Челябинска»</t>
  </si>
  <si>
    <t>Карелин Егор Сергеевич</t>
  </si>
  <si>
    <t>Бобышев Кирилл Евгеньевич</t>
  </si>
  <si>
    <t>МАОУ «Лицей № 67 г. Челябинска»</t>
  </si>
  <si>
    <t>Кузнецова Полина Евгеньевна</t>
  </si>
  <si>
    <t>МБОУ «Гимназия № 10 г. Челябинска»</t>
  </si>
  <si>
    <t>Реут Марина Дмитриевна</t>
  </si>
  <si>
    <t>Плаксин Евгений Андреевич</t>
  </si>
  <si>
    <t>Харитонова Ангелина Ильинична</t>
  </si>
  <si>
    <t>Артемьева Полина Евгеньевна</t>
  </si>
  <si>
    <t>МАОУ «СОШ № 145 г. Челябинска»</t>
  </si>
  <si>
    <t>Чемерегов Александр Андреевич</t>
  </si>
  <si>
    <t>Ковалёва Екатерина Витальевна</t>
  </si>
  <si>
    <t>Рязанцева Софья Михайловна</t>
  </si>
  <si>
    <t>Дегтярева Милолика Михайловна</t>
  </si>
  <si>
    <t xml:space="preserve">Шакирова Анастасия Вячеславовна </t>
  </si>
  <si>
    <t>Илларионова Екатерина</t>
  </si>
  <si>
    <t>МОБУ СОШ № 6 г. Тынды Амурской области</t>
  </si>
  <si>
    <t>МАОУ «СОШ № 35 г. Златоуста»</t>
  </si>
  <si>
    <t>ЧОУ «Челябинская православная гимназия
во имя Святого Праведного Симеона Верхотурского Чудотворца»</t>
  </si>
  <si>
    <r>
      <t xml:space="preserve">Образовательная организация                                 </t>
    </r>
    <r>
      <rPr>
        <b/>
        <i/>
        <sz val="11"/>
        <color theme="1"/>
        <rFont val="Times New Roman"/>
        <family val="1"/>
        <charset val="204"/>
      </rPr>
      <t>(согласно официальному названию)</t>
    </r>
  </si>
  <si>
    <t>2 курс</t>
  </si>
  <si>
    <t>Участники второго (заключительного) этапа
университетской олимпиады «Старт» 
по направлению  «Химия» в 2023-2024 учебном году</t>
  </si>
  <si>
    <t>Победители и призёры муниципального этапа Всероссийской олимпиады школьников                                                                  2023-2024 учебном году,  имеющие право принимать участие в заключительном этапе</t>
  </si>
  <si>
    <r>
      <t xml:space="preserve">Образовательная организация                       </t>
    </r>
    <r>
      <rPr>
        <b/>
        <i/>
        <sz val="11"/>
        <color theme="1"/>
        <rFont val="Times New Roman"/>
        <family val="1"/>
        <charset val="204"/>
      </rPr>
      <t>(согласно официальному названию)</t>
    </r>
  </si>
  <si>
    <t>Балл            (из 100)</t>
  </si>
  <si>
    <t>Ополохин Георгий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</si>
</sst>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topLeftCell="A30" workbookViewId="0">
      <selection activeCell="B41" sqref="B41"/>
    </sheetView>
  </sheetViews>
  <sheetFormatPr defaultColWidth="8.85546875" defaultRowHeight="15" x14ac:dyDescent="0.25"/>
  <cols>
    <col min="2" max="2" width="38.85546875" style="5" customWidth="1"/>
    <col min="3" max="3" width="52.42578125" style="5" customWidth="1"/>
    <col min="5" max="5" width="9.28515625" customWidth="1"/>
    <col min="6" max="6" width="0.42578125" hidden="1" customWidth="1"/>
    <col min="7" max="7" width="12.42578125" hidden="1" customWidth="1"/>
  </cols>
  <sheetData>
    <row r="1" spans="1:7" ht="63" customHeight="1" x14ac:dyDescent="0.25">
      <c r="A1" s="9" t="s">
        <v>60</v>
      </c>
      <c r="B1" s="9"/>
      <c r="C1" s="9"/>
      <c r="D1" s="9"/>
      <c r="E1" s="9"/>
      <c r="F1" s="9"/>
      <c r="G1" s="9"/>
    </row>
    <row r="2" spans="1:7" ht="23.25" customHeight="1" x14ac:dyDescent="0.25">
      <c r="A2" s="10" t="s">
        <v>0</v>
      </c>
      <c r="B2" s="7" t="s">
        <v>3</v>
      </c>
      <c r="C2" s="10" t="s">
        <v>58</v>
      </c>
      <c r="D2" s="10" t="s">
        <v>1</v>
      </c>
      <c r="E2" s="10" t="s">
        <v>2</v>
      </c>
    </row>
    <row r="3" spans="1:7" ht="23.25" customHeight="1" x14ac:dyDescent="0.25">
      <c r="A3" s="11"/>
      <c r="B3" s="8"/>
      <c r="C3" s="12"/>
      <c r="D3" s="11"/>
      <c r="E3" s="11"/>
    </row>
    <row r="4" spans="1:7" ht="18" customHeight="1" x14ac:dyDescent="0.25">
      <c r="A4" s="1">
        <v>1</v>
      </c>
      <c r="B4" s="4" t="s">
        <v>47</v>
      </c>
      <c r="C4" s="4" t="s">
        <v>48</v>
      </c>
      <c r="D4" s="2" t="s">
        <v>24</v>
      </c>
      <c r="E4" s="3">
        <v>100</v>
      </c>
    </row>
    <row r="5" spans="1:7" ht="18" customHeight="1" x14ac:dyDescent="0.25">
      <c r="A5" s="1">
        <v>2</v>
      </c>
      <c r="B5" s="4" t="s">
        <v>50</v>
      </c>
      <c r="C5" s="4" t="s">
        <v>34</v>
      </c>
      <c r="D5" s="2">
        <v>9</v>
      </c>
      <c r="E5" s="3">
        <v>99</v>
      </c>
    </row>
    <row r="6" spans="1:7" ht="18" customHeight="1" x14ac:dyDescent="0.25">
      <c r="A6" s="1">
        <v>3</v>
      </c>
      <c r="B6" s="4" t="s">
        <v>23</v>
      </c>
      <c r="C6" s="4" t="s">
        <v>15</v>
      </c>
      <c r="D6" s="2" t="s">
        <v>24</v>
      </c>
      <c r="E6" s="3">
        <f>25+19+20+14+20</f>
        <v>98</v>
      </c>
    </row>
    <row r="7" spans="1:7" ht="18" customHeight="1" x14ac:dyDescent="0.25">
      <c r="A7" s="1">
        <v>4</v>
      </c>
      <c r="B7" s="4" t="s">
        <v>53</v>
      </c>
      <c r="C7" s="4" t="s">
        <v>11</v>
      </c>
      <c r="D7" s="2">
        <v>9</v>
      </c>
      <c r="E7" s="3">
        <f>25+20+18+14+20</f>
        <v>97</v>
      </c>
    </row>
    <row r="8" spans="1:7" ht="18" customHeight="1" x14ac:dyDescent="0.25">
      <c r="A8" s="1">
        <v>5</v>
      </c>
      <c r="B8" s="4" t="s">
        <v>16</v>
      </c>
      <c r="C8" s="4" t="s">
        <v>17</v>
      </c>
      <c r="D8" s="2" t="s">
        <v>6</v>
      </c>
      <c r="E8" s="3">
        <f>25+18+18+20+15</f>
        <v>96</v>
      </c>
    </row>
    <row r="9" spans="1:7" ht="18" customHeight="1" x14ac:dyDescent="0.25">
      <c r="A9" s="1">
        <v>6</v>
      </c>
      <c r="B9" s="4" t="s">
        <v>4</v>
      </c>
      <c r="C9" s="4" t="s">
        <v>5</v>
      </c>
      <c r="D9" s="2">
        <v>11</v>
      </c>
      <c r="E9" s="3">
        <f>24+19+20+14+18</f>
        <v>95</v>
      </c>
    </row>
    <row r="10" spans="1:7" ht="18" customHeight="1" x14ac:dyDescent="0.25">
      <c r="A10" s="1">
        <v>7</v>
      </c>
      <c r="B10" s="4" t="s">
        <v>52</v>
      </c>
      <c r="C10" s="4" t="s">
        <v>15</v>
      </c>
      <c r="D10" s="2">
        <v>10</v>
      </c>
      <c r="E10" s="3">
        <f>22+19+19+14+20</f>
        <v>94</v>
      </c>
    </row>
    <row r="11" spans="1:7" ht="18" customHeight="1" x14ac:dyDescent="0.25">
      <c r="A11" s="1">
        <v>8</v>
      </c>
      <c r="B11" s="4" t="s">
        <v>51</v>
      </c>
      <c r="C11" s="4" t="s">
        <v>55</v>
      </c>
      <c r="D11" s="2">
        <v>10</v>
      </c>
      <c r="E11" s="3">
        <f>21+19+20+15+18</f>
        <v>93</v>
      </c>
    </row>
    <row r="12" spans="1:7" ht="18" customHeight="1" x14ac:dyDescent="0.25">
      <c r="A12" s="1">
        <v>9</v>
      </c>
      <c r="B12" s="4" t="s">
        <v>32</v>
      </c>
      <c r="C12" s="4" t="s">
        <v>33</v>
      </c>
      <c r="D12" s="2">
        <v>10</v>
      </c>
      <c r="E12" s="3">
        <f>21+17+20+15+19.5</f>
        <v>92.5</v>
      </c>
    </row>
    <row r="13" spans="1:7" ht="18" customHeight="1" x14ac:dyDescent="0.25">
      <c r="A13" s="1">
        <v>10</v>
      </c>
      <c r="B13" s="4" t="s">
        <v>9</v>
      </c>
      <c r="C13" s="4" t="s">
        <v>10</v>
      </c>
      <c r="D13" s="2" t="s">
        <v>6</v>
      </c>
      <c r="E13" s="3">
        <f>22+18+20+13+19</f>
        <v>92</v>
      </c>
    </row>
    <row r="14" spans="1:7" ht="18" customHeight="1" x14ac:dyDescent="0.25">
      <c r="A14" s="1">
        <v>11</v>
      </c>
      <c r="B14" s="4" t="s">
        <v>40</v>
      </c>
      <c r="C14" s="4" t="s">
        <v>41</v>
      </c>
      <c r="D14" s="2">
        <v>11</v>
      </c>
      <c r="E14" s="3">
        <f>22+19+16.5+14+20</f>
        <v>91.5</v>
      </c>
    </row>
    <row r="15" spans="1:7" ht="18" customHeight="1" x14ac:dyDescent="0.25">
      <c r="A15" s="1">
        <v>12</v>
      </c>
      <c r="B15" s="4" t="s">
        <v>42</v>
      </c>
      <c r="C15" s="4" t="s">
        <v>43</v>
      </c>
      <c r="D15" s="2">
        <v>11</v>
      </c>
      <c r="E15" s="3">
        <v>91</v>
      </c>
    </row>
    <row r="16" spans="1:7" ht="18" customHeight="1" x14ac:dyDescent="0.25">
      <c r="A16" s="1">
        <v>13</v>
      </c>
      <c r="B16" s="4" t="s">
        <v>19</v>
      </c>
      <c r="C16" s="4" t="s">
        <v>20</v>
      </c>
      <c r="D16" s="2">
        <v>10</v>
      </c>
      <c r="E16" s="3">
        <f>23+20+19+13+15.8</f>
        <v>90.8</v>
      </c>
    </row>
    <row r="17" spans="1:5" ht="18" customHeight="1" x14ac:dyDescent="0.25">
      <c r="A17" s="1">
        <v>14</v>
      </c>
      <c r="B17" s="4" t="s">
        <v>12</v>
      </c>
      <c r="C17" s="4" t="s">
        <v>13</v>
      </c>
      <c r="D17" s="2" t="s">
        <v>59</v>
      </c>
      <c r="E17" s="3">
        <f>24+17+20+11+18.5</f>
        <v>90.5</v>
      </c>
    </row>
    <row r="18" spans="1:5" ht="18" customHeight="1" x14ac:dyDescent="0.25">
      <c r="A18" s="1">
        <v>15</v>
      </c>
      <c r="B18" s="4" t="s">
        <v>54</v>
      </c>
      <c r="C18" s="4" t="s">
        <v>38</v>
      </c>
      <c r="D18" s="2">
        <v>9</v>
      </c>
      <c r="E18" s="3">
        <v>90</v>
      </c>
    </row>
    <row r="19" spans="1:5" ht="18" customHeight="1" x14ac:dyDescent="0.25">
      <c r="A19" s="1">
        <v>16</v>
      </c>
      <c r="B19" s="4" t="s">
        <v>25</v>
      </c>
      <c r="C19" s="4" t="s">
        <v>26</v>
      </c>
      <c r="D19" s="2" t="s">
        <v>6</v>
      </c>
      <c r="E19" s="3">
        <f>23+14+19+13.5+20</f>
        <v>89.5</v>
      </c>
    </row>
    <row r="20" spans="1:5" ht="18" customHeight="1" x14ac:dyDescent="0.25">
      <c r="A20" s="1">
        <v>17</v>
      </c>
      <c r="B20" s="4" t="s">
        <v>30</v>
      </c>
      <c r="C20" s="4" t="s">
        <v>31</v>
      </c>
      <c r="D20" s="2">
        <v>11</v>
      </c>
      <c r="E20" s="3">
        <f>20+17+18+15+19</f>
        <v>89</v>
      </c>
    </row>
    <row r="21" spans="1:5" ht="18" customHeight="1" x14ac:dyDescent="0.25">
      <c r="A21" s="1">
        <v>18</v>
      </c>
      <c r="B21" s="4" t="s">
        <v>21</v>
      </c>
      <c r="C21" s="4" t="s">
        <v>22</v>
      </c>
      <c r="D21" s="2">
        <v>10</v>
      </c>
      <c r="E21" s="3">
        <f>25+19+12+13+19</f>
        <v>88</v>
      </c>
    </row>
    <row r="22" spans="1:5" ht="18" customHeight="1" x14ac:dyDescent="0.25">
      <c r="A22" s="1">
        <v>19</v>
      </c>
      <c r="B22" s="4" t="s">
        <v>44</v>
      </c>
      <c r="C22" s="4" t="s">
        <v>31</v>
      </c>
      <c r="D22" s="2" t="s">
        <v>24</v>
      </c>
      <c r="E22" s="3">
        <v>85</v>
      </c>
    </row>
    <row r="23" spans="1:5" ht="18" customHeight="1" x14ac:dyDescent="0.25">
      <c r="A23" s="1">
        <v>20</v>
      </c>
      <c r="B23" s="4" t="s">
        <v>46</v>
      </c>
      <c r="C23" s="4" t="s">
        <v>7</v>
      </c>
      <c r="D23" s="2">
        <v>9</v>
      </c>
      <c r="E23" s="3">
        <f>25+10+20+10+19</f>
        <v>84</v>
      </c>
    </row>
    <row r="24" spans="1:5" ht="18" customHeight="1" x14ac:dyDescent="0.25">
      <c r="A24" s="1">
        <v>21</v>
      </c>
      <c r="B24" s="4" t="s">
        <v>36</v>
      </c>
      <c r="C24" s="4" t="s">
        <v>37</v>
      </c>
      <c r="D24" s="2">
        <v>11</v>
      </c>
      <c r="E24" s="3">
        <f>25+20+20+10+8</f>
        <v>83</v>
      </c>
    </row>
    <row r="25" spans="1:5" ht="18" customHeight="1" x14ac:dyDescent="0.25">
      <c r="A25" s="1">
        <v>22</v>
      </c>
      <c r="B25" s="4" t="s">
        <v>39</v>
      </c>
      <c r="C25" s="4" t="s">
        <v>37</v>
      </c>
      <c r="D25" s="2">
        <v>11</v>
      </c>
      <c r="E25" s="3">
        <v>82.5</v>
      </c>
    </row>
    <row r="26" spans="1:5" ht="18" customHeight="1" x14ac:dyDescent="0.25">
      <c r="A26" s="1">
        <v>23</v>
      </c>
      <c r="B26" s="4" t="s">
        <v>18</v>
      </c>
      <c r="C26" s="4" t="s">
        <v>11</v>
      </c>
      <c r="D26" s="2" t="s">
        <v>8</v>
      </c>
      <c r="E26" s="3">
        <f>25+17+3+20+17</f>
        <v>82</v>
      </c>
    </row>
    <row r="27" spans="1:5" ht="18" customHeight="1" x14ac:dyDescent="0.25">
      <c r="A27" s="1">
        <v>24</v>
      </c>
      <c r="B27" s="4" t="s">
        <v>27</v>
      </c>
      <c r="C27" s="4" t="s">
        <v>28</v>
      </c>
      <c r="D27" s="2" t="s">
        <v>24</v>
      </c>
      <c r="E27" s="3">
        <f>25+20+20+16</f>
        <v>81</v>
      </c>
    </row>
    <row r="28" spans="1:5" ht="18" customHeight="1" x14ac:dyDescent="0.25">
      <c r="A28" s="1">
        <v>25</v>
      </c>
      <c r="B28" s="4" t="s">
        <v>35</v>
      </c>
      <c r="C28" s="4" t="s">
        <v>56</v>
      </c>
      <c r="D28" s="2">
        <v>11</v>
      </c>
      <c r="E28" s="3">
        <f>23+19+20+18</f>
        <v>80</v>
      </c>
    </row>
    <row r="29" spans="1:5" ht="46.5" customHeight="1" x14ac:dyDescent="0.25">
      <c r="A29" s="1">
        <v>26</v>
      </c>
      <c r="B29" s="4" t="s">
        <v>45</v>
      </c>
      <c r="C29" s="6" t="s">
        <v>57</v>
      </c>
      <c r="D29" s="2">
        <v>7</v>
      </c>
      <c r="E29" s="3">
        <f>25+20+15+18</f>
        <v>78</v>
      </c>
    </row>
    <row r="30" spans="1:5" ht="18" customHeight="1" x14ac:dyDescent="0.25">
      <c r="A30" s="1">
        <v>27</v>
      </c>
      <c r="B30" s="4" t="s">
        <v>29</v>
      </c>
      <c r="C30" s="4" t="s">
        <v>11</v>
      </c>
      <c r="D30" s="2">
        <v>10</v>
      </c>
      <c r="E30" s="3">
        <f>22+20+20+15</f>
        <v>77</v>
      </c>
    </row>
    <row r="31" spans="1:5" ht="46.5" customHeight="1" x14ac:dyDescent="0.25">
      <c r="A31" s="1">
        <v>28</v>
      </c>
      <c r="B31" s="4" t="s">
        <v>49</v>
      </c>
      <c r="C31" s="6" t="s">
        <v>57</v>
      </c>
      <c r="D31" s="2">
        <v>9</v>
      </c>
      <c r="E31" s="3">
        <f>2+20+20+15+19.5</f>
        <v>76.5</v>
      </c>
    </row>
    <row r="32" spans="1:5" ht="18" customHeight="1" x14ac:dyDescent="0.25">
      <c r="A32" s="1">
        <v>29</v>
      </c>
      <c r="B32" s="4" t="s">
        <v>14</v>
      </c>
      <c r="C32" s="4" t="s">
        <v>15</v>
      </c>
      <c r="D32" s="2" t="s">
        <v>6</v>
      </c>
      <c r="E32" s="3">
        <f>23+20+18+15</f>
        <v>76</v>
      </c>
    </row>
    <row r="34" spans="1:5" ht="41.25" customHeight="1" x14ac:dyDescent="0.25">
      <c r="A34" s="13" t="s">
        <v>61</v>
      </c>
      <c r="B34" s="14"/>
      <c r="C34" s="14"/>
      <c r="D34" s="14"/>
      <c r="E34" s="14"/>
    </row>
    <row r="36" spans="1:5" x14ac:dyDescent="0.25">
      <c r="A36" s="10" t="s">
        <v>0</v>
      </c>
      <c r="B36" s="7" t="s">
        <v>3</v>
      </c>
      <c r="C36" s="10" t="s">
        <v>62</v>
      </c>
      <c r="D36" s="10" t="s">
        <v>1</v>
      </c>
      <c r="E36" s="10" t="s">
        <v>63</v>
      </c>
    </row>
    <row r="37" spans="1:5" x14ac:dyDescent="0.25">
      <c r="A37" s="11"/>
      <c r="B37" s="8"/>
      <c r="C37" s="15"/>
      <c r="D37" s="11"/>
      <c r="E37" s="11"/>
    </row>
    <row r="38" spans="1:5" ht="15.75" x14ac:dyDescent="0.25">
      <c r="A38" s="16">
        <v>1</v>
      </c>
      <c r="B38" s="17" t="s">
        <v>64</v>
      </c>
      <c r="C38" s="18" t="s">
        <v>11</v>
      </c>
      <c r="D38" s="19">
        <v>8</v>
      </c>
      <c r="E38" s="19"/>
    </row>
  </sheetData>
  <autoFilter ref="E2:E32" xr:uid="{00000000-0009-0000-0000-000000000000}">
    <sortState ref="A5:G32">
      <sortCondition descending="1" ref="E2:E32"/>
    </sortState>
  </autoFilter>
  <mergeCells count="12">
    <mergeCell ref="A34:E34"/>
    <mergeCell ref="A36:A37"/>
    <mergeCell ref="B36:B37"/>
    <mergeCell ref="C36:C37"/>
    <mergeCell ref="D36:D37"/>
    <mergeCell ref="E36:E37"/>
    <mergeCell ref="B2:B3"/>
    <mergeCell ref="A1:G1"/>
    <mergeCell ref="A2:A3"/>
    <mergeCell ref="D2:D3"/>
    <mergeCell ref="E2:E3"/>
    <mergeCell ref="C2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2024-02-14T03:50:18Z</dcterms:modified>
</cp:coreProperties>
</file>